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95" windowHeight="793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comments1.xml><?xml version="1.0" encoding="utf-8"?>
<comments xmlns="http://schemas.openxmlformats.org/spreadsheetml/2006/main">
  <authors>
    <author>Ragnhild S?b?</author>
  </authors>
  <commentList>
    <comment ref="B16" authorId="0">
      <text>
        <r>
          <rPr>
            <b/>
            <sz val="8"/>
            <rFont val="Tahoma"/>
            <family val="0"/>
          </rPr>
          <t>Ragnhild Sæbø:</t>
        </r>
        <r>
          <rPr>
            <sz val="8"/>
            <rFont val="Tahoma"/>
            <family val="0"/>
          </rPr>
          <t xml:space="preserve">
Tallene som er benyttet i søknad om skjønnsmidler fra fylket.</t>
        </r>
      </text>
    </comment>
    <comment ref="B27" authorId="0">
      <text>
        <r>
          <rPr>
            <b/>
            <sz val="8"/>
            <rFont val="Tahoma"/>
            <family val="0"/>
          </rPr>
          <t>Ragnhild Sæbø:</t>
        </r>
        <r>
          <rPr>
            <sz val="8"/>
            <rFont val="Tahoma"/>
            <family val="0"/>
          </rPr>
          <t xml:space="preserve">
Tallene som er benyttet i søknad om skjønnsmidler fra fylket.</t>
        </r>
      </text>
    </comment>
    <comment ref="B38" authorId="0">
      <text>
        <r>
          <rPr>
            <b/>
            <sz val="8"/>
            <rFont val="Tahoma"/>
            <family val="0"/>
          </rPr>
          <t>Ragnhild Sæbø:</t>
        </r>
        <r>
          <rPr>
            <sz val="8"/>
            <rFont val="Tahoma"/>
            <family val="0"/>
          </rPr>
          <t xml:space="preserve">
Tallene som er benyttet i søknad om skjønnsmidler fra fylket.</t>
        </r>
      </text>
    </comment>
    <comment ref="E17" authorId="0">
      <text>
        <r>
          <rPr>
            <b/>
            <sz val="8"/>
            <rFont val="Tahoma"/>
            <family val="0"/>
          </rPr>
          <t>Ragnhild Sæbø:</t>
        </r>
        <r>
          <rPr>
            <sz val="8"/>
            <rFont val="Tahoma"/>
            <family val="0"/>
          </rPr>
          <t xml:space="preserve">
Korrigerte kostnader pga skjønnsmidler.
</t>
        </r>
      </text>
    </comment>
    <comment ref="E28" authorId="0">
      <text>
        <r>
          <rPr>
            <b/>
            <sz val="8"/>
            <rFont val="Tahoma"/>
            <family val="0"/>
          </rPr>
          <t>Ragnhild Sæbø:</t>
        </r>
        <r>
          <rPr>
            <sz val="8"/>
            <rFont val="Tahoma"/>
            <family val="0"/>
          </rPr>
          <t xml:space="preserve">
Korrigerte kostnader pga skjønnsmidler.
</t>
        </r>
      </text>
    </comment>
    <comment ref="E39" authorId="0">
      <text>
        <r>
          <rPr>
            <b/>
            <sz val="8"/>
            <rFont val="Tahoma"/>
            <family val="0"/>
          </rPr>
          <t>Ragnhild Sæbø:</t>
        </r>
        <r>
          <rPr>
            <sz val="8"/>
            <rFont val="Tahoma"/>
            <family val="0"/>
          </rPr>
          <t xml:space="preserve">
Korrigerte kostnader pga skjønnsmidler.
</t>
        </r>
      </text>
    </comment>
  </commentList>
</comments>
</file>

<file path=xl/sharedStrings.xml><?xml version="1.0" encoding="utf-8"?>
<sst xmlns="http://schemas.openxmlformats.org/spreadsheetml/2006/main" count="85" uniqueCount="37">
  <si>
    <t>Totalt antall pr 2010</t>
  </si>
  <si>
    <t>Vestvågøy</t>
  </si>
  <si>
    <t>Flakstad</t>
  </si>
  <si>
    <t>Moskenes</t>
  </si>
  <si>
    <t>Værøy</t>
  </si>
  <si>
    <t>Deltidsreform</t>
  </si>
  <si>
    <t>Utrykningssertifikat</t>
  </si>
  <si>
    <t>DELTIDSREFORMEN</t>
  </si>
  <si>
    <t>UTRYKNINGSLEDER</t>
  </si>
  <si>
    <t>UTRYKNINGSSERTIFIKAT</t>
  </si>
  <si>
    <t>Enhetspris:</t>
  </si>
  <si>
    <t>Ant per år:</t>
  </si>
  <si>
    <t>Totalt ant pr 2010</t>
  </si>
  <si>
    <t>Ant 2011</t>
  </si>
  <si>
    <t>Ant 2012</t>
  </si>
  <si>
    <t>Ant 2013</t>
  </si>
  <si>
    <t>Ant</t>
  </si>
  <si>
    <t>Kost</t>
  </si>
  <si>
    <t>Korr.</t>
  </si>
  <si>
    <t>Utrykningsleder</t>
  </si>
  <si>
    <t>Søknad om skjønnsmidler hele regionen:</t>
  </si>
  <si>
    <t>Tot.kost. i perioden</t>
  </si>
  <si>
    <t>Årlige kostnader</t>
  </si>
  <si>
    <t>Egne midler</t>
  </si>
  <si>
    <t>Prosent egenkostnade:</t>
  </si>
  <si>
    <t>Kommune</t>
  </si>
  <si>
    <t>Årlig</t>
  </si>
  <si>
    <t>Totalt i perioden</t>
  </si>
  <si>
    <t>2011 - Totalkostnader</t>
  </si>
  <si>
    <t>2011 - Korr.kost skjønnsm.</t>
  </si>
  <si>
    <t>2012 - Totalkostnader</t>
  </si>
  <si>
    <t>2012 - Korr.kost skjønnsm.</t>
  </si>
  <si>
    <t>2013 - Totalkostnader</t>
  </si>
  <si>
    <t>2013 - Korr.kost skjønnsm.</t>
  </si>
  <si>
    <t>OPPLÆRINGSKOSTNADER 2011 - 2013 MED OG UTEN TILDELTE SKJØNNSMIDLER</t>
  </si>
  <si>
    <t>OPPLÆRINGSPLAN 2011 - 2013</t>
  </si>
  <si>
    <t>%</t>
  </si>
</sst>
</file>

<file path=xl/styles.xml><?xml version="1.0" encoding="utf-8"?>
<styleSheet xmlns="http://schemas.openxmlformats.org/spreadsheetml/2006/main">
  <numFmts count="1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_(&quot;kr&quot;\ * #,##0.0_);_(&quot;kr&quot;\ * \(#,##0.0\);_(&quot;kr&quot;\ * &quot;-&quot;??_);_(@_)"/>
    <numFmt numFmtId="165" formatCode="_(&quot;kr&quot;\ * #,##0_);_(&quot;kr&quot;\ * \(#,##0\);_(&quot;kr&quot;\ * &quot;-&quot;??_);_(@_)"/>
    <numFmt numFmtId="166" formatCode="_(* #,##0.0_);_(* \(#,##0.0\);_(* &quot;-&quot;??_);_(@_)"/>
    <numFmt numFmtId="167" formatCode="_(* #,##0_);_(* \(#,##0\);_(* &quot;-&quot;??_);_(@_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_(* #,##0.0_);_(* \(#,##0.0\);_(* &quot;-&quot;?_);_(@_)"/>
    <numFmt numFmtId="174" formatCode="_(* #,##0_);_(* \(#,##0\);_(* &quot;-&quot;?_);_(@_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i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167" fontId="1" fillId="0" borderId="0" xfId="16" applyNumberFormat="1" applyFont="1" applyBorder="1" applyAlignment="1">
      <alignment horizontal="left"/>
    </xf>
    <xf numFmtId="0" fontId="0" fillId="0" borderId="3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/>
    </xf>
    <xf numFmtId="167" fontId="0" fillId="0" borderId="0" xfId="16" applyNumberFormat="1" applyAlignment="1">
      <alignment/>
    </xf>
    <xf numFmtId="172" fontId="0" fillId="0" borderId="0" xfId="0" applyNumberFormat="1" applyAlignment="1">
      <alignment/>
    </xf>
    <xf numFmtId="167" fontId="0" fillId="0" borderId="0" xfId="0" applyNumberFormat="1" applyBorder="1" applyAlignment="1">
      <alignment horizontal="center"/>
    </xf>
    <xf numFmtId="174" fontId="0" fillId="0" borderId="4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7" fontId="0" fillId="0" borderId="0" xfId="0" applyNumberFormat="1" applyBorder="1" applyAlignment="1">
      <alignment/>
    </xf>
    <xf numFmtId="167" fontId="0" fillId="0" borderId="11" xfId="0" applyNumberFormat="1" applyBorder="1" applyAlignment="1">
      <alignment/>
    </xf>
    <xf numFmtId="174" fontId="0" fillId="0" borderId="4" xfId="0" applyNumberFormat="1" applyBorder="1" applyAlignment="1">
      <alignment/>
    </xf>
    <xf numFmtId="174" fontId="0" fillId="0" borderId="12" xfId="0" applyNumberFormat="1" applyBorder="1" applyAlignment="1">
      <alignment/>
    </xf>
    <xf numFmtId="0" fontId="5" fillId="0" borderId="0" xfId="0" applyFont="1" applyBorder="1" applyAlignment="1">
      <alignment horizontal="center"/>
    </xf>
    <xf numFmtId="174" fontId="5" fillId="0" borderId="0" xfId="0" applyNumberFormat="1" applyFont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7" fontId="5" fillId="0" borderId="0" xfId="16" applyNumberFormat="1" applyFont="1" applyBorder="1" applyAlignment="1">
      <alignment horizontal="center"/>
    </xf>
    <xf numFmtId="167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74" fontId="0" fillId="0" borderId="0" xfId="0" applyNumberFormat="1" applyBorder="1" applyAlignment="1">
      <alignment horizontal="center"/>
    </xf>
    <xf numFmtId="174" fontId="0" fillId="0" borderId="12" xfId="0" applyNumberFormat="1" applyBorder="1" applyAlignment="1">
      <alignment horizontal="center"/>
    </xf>
    <xf numFmtId="174" fontId="0" fillId="0" borderId="11" xfId="0" applyNumberFormat="1" applyBorder="1" applyAlignment="1">
      <alignment horizontal="center"/>
    </xf>
    <xf numFmtId="167" fontId="5" fillId="0" borderId="0" xfId="0" applyNumberFormat="1" applyFont="1" applyAlignment="1">
      <alignment/>
    </xf>
    <xf numFmtId="174" fontId="5" fillId="0" borderId="0" xfId="0" applyNumberFormat="1" applyFont="1" applyAlignment="1">
      <alignment/>
    </xf>
    <xf numFmtId="0" fontId="5" fillId="0" borderId="0" xfId="0" applyFont="1" applyAlignment="1">
      <alignment/>
    </xf>
    <xf numFmtId="174" fontId="0" fillId="0" borderId="0" xfId="0" applyNumberFormat="1" applyBorder="1" applyAlignment="1">
      <alignment/>
    </xf>
    <xf numFmtId="0" fontId="1" fillId="0" borderId="8" xfId="0" applyFont="1" applyBorder="1" applyAlignment="1">
      <alignment horizontal="left"/>
    </xf>
    <xf numFmtId="0" fontId="1" fillId="0" borderId="0" xfId="0" applyFont="1" applyAlignment="1">
      <alignment horizontal="center"/>
    </xf>
    <xf numFmtId="174" fontId="1" fillId="0" borderId="8" xfId="0" applyNumberFormat="1" applyFont="1" applyBorder="1" applyAlignment="1">
      <alignment/>
    </xf>
    <xf numFmtId="174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74" fontId="1" fillId="0" borderId="8" xfId="0" applyNumberFormat="1" applyFont="1" applyBorder="1" applyAlignment="1">
      <alignment/>
    </xf>
    <xf numFmtId="167" fontId="5" fillId="0" borderId="15" xfId="0" applyNumberFormat="1" applyFont="1" applyBorder="1" applyAlignment="1">
      <alignment/>
    </xf>
    <xf numFmtId="167" fontId="5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67" fontId="5" fillId="0" borderId="15" xfId="0" applyNumberFormat="1" applyFont="1" applyBorder="1" applyAlignment="1">
      <alignment/>
    </xf>
    <xf numFmtId="0" fontId="5" fillId="0" borderId="15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workbookViewId="0" topLeftCell="A4">
      <selection activeCell="F12" sqref="F12"/>
    </sheetView>
  </sheetViews>
  <sheetFormatPr defaultColWidth="11.421875" defaultRowHeight="12.75"/>
  <cols>
    <col min="1" max="1" width="24.140625" style="0" customWidth="1"/>
    <col min="2" max="2" width="21.421875" style="0" customWidth="1"/>
    <col min="3" max="3" width="6.28125" style="0" customWidth="1"/>
    <col min="4" max="4" width="11.8515625" style="0" bestFit="1" customWidth="1"/>
    <col min="5" max="5" width="9.421875" style="0" customWidth="1"/>
    <col min="6" max="6" width="5.28125" style="0" customWidth="1"/>
    <col min="7" max="7" width="10.421875" style="0" customWidth="1"/>
    <col min="8" max="8" width="9.00390625" style="0" customWidth="1"/>
    <col min="9" max="9" width="5.421875" style="0" customWidth="1"/>
    <col min="10" max="10" width="9.421875" style="0" customWidth="1"/>
    <col min="11" max="11" width="9.28125" style="0" customWidth="1"/>
  </cols>
  <sheetData>
    <row r="1" spans="1:11" ht="15.75">
      <c r="A1" s="57" t="s">
        <v>35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3" ht="12.75">
      <c r="A3" t="s">
        <v>20</v>
      </c>
    </row>
    <row r="4" ht="12.75">
      <c r="B4" t="s">
        <v>21</v>
      </c>
    </row>
    <row r="5" spans="1:2" ht="12.75">
      <c r="A5" t="s">
        <v>5</v>
      </c>
      <c r="B5" s="15">
        <v>2208000</v>
      </c>
    </row>
    <row r="6" spans="1:2" ht="12.75">
      <c r="A6" t="s">
        <v>19</v>
      </c>
      <c r="B6" s="15">
        <v>1200000</v>
      </c>
    </row>
    <row r="7" spans="1:2" ht="12.75">
      <c r="A7" t="s">
        <v>6</v>
      </c>
      <c r="B7" s="15">
        <v>945000</v>
      </c>
    </row>
    <row r="8" ht="12.75">
      <c r="B8" s="15"/>
    </row>
    <row r="9" spans="1:2" ht="12.75">
      <c r="A9" t="s">
        <v>22</v>
      </c>
      <c r="B9" s="15">
        <v>1451000</v>
      </c>
    </row>
    <row r="10" spans="1:2" ht="12.75">
      <c r="A10" t="s">
        <v>23</v>
      </c>
      <c r="B10" s="15">
        <v>290000</v>
      </c>
    </row>
    <row r="11" spans="1:3" ht="12.75">
      <c r="A11" t="s">
        <v>24</v>
      </c>
      <c r="B11" s="16">
        <f>B10/B9*100</f>
        <v>19.98621640248105</v>
      </c>
      <c r="C11" t="s">
        <v>36</v>
      </c>
    </row>
    <row r="13" spans="1:11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13.5" thickBot="1">
      <c r="A15" s="59" t="s">
        <v>7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</row>
    <row r="16" spans="1:11" ht="13.5" thickBot="1">
      <c r="A16" s="32" t="s">
        <v>25</v>
      </c>
      <c r="B16" s="32" t="s">
        <v>0</v>
      </c>
      <c r="C16" s="58">
        <v>2011</v>
      </c>
      <c r="D16" s="59"/>
      <c r="E16" s="50"/>
      <c r="F16" s="58">
        <v>2012</v>
      </c>
      <c r="G16" s="59"/>
      <c r="H16" s="50"/>
      <c r="I16" s="58">
        <v>2013</v>
      </c>
      <c r="J16" s="59"/>
      <c r="K16" s="50"/>
    </row>
    <row r="17" spans="1:11" ht="12.75">
      <c r="A17" s="12"/>
      <c r="B17" s="11"/>
      <c r="C17" s="1" t="s">
        <v>16</v>
      </c>
      <c r="D17" s="2" t="s">
        <v>17</v>
      </c>
      <c r="E17" s="14" t="s">
        <v>18</v>
      </c>
      <c r="F17" s="1" t="s">
        <v>16</v>
      </c>
      <c r="G17" s="2" t="s">
        <v>17</v>
      </c>
      <c r="H17" s="14" t="s">
        <v>18</v>
      </c>
      <c r="I17" s="1" t="s">
        <v>16</v>
      </c>
      <c r="J17" s="2" t="s">
        <v>17</v>
      </c>
      <c r="K17" s="14" t="s">
        <v>18</v>
      </c>
    </row>
    <row r="18" spans="1:11" ht="12.75">
      <c r="A18" s="31" t="s">
        <v>1</v>
      </c>
      <c r="B18" s="12">
        <v>20</v>
      </c>
      <c r="C18" s="9">
        <v>6</v>
      </c>
      <c r="D18" s="17">
        <f>C18*B23</f>
        <v>276000</v>
      </c>
      <c r="E18" s="18">
        <f>D18*B11/100</f>
        <v>55161.95727084769</v>
      </c>
      <c r="F18" s="9">
        <v>7</v>
      </c>
      <c r="G18" s="17">
        <f>F18*B23</f>
        <v>322000</v>
      </c>
      <c r="H18" s="18">
        <f>G18*B11/100</f>
        <v>64355.61681598897</v>
      </c>
      <c r="I18" s="9">
        <v>7</v>
      </c>
      <c r="J18" s="17">
        <f>I18*B23</f>
        <v>322000</v>
      </c>
      <c r="K18" s="18">
        <f>J18*B11/100</f>
        <v>64355.61681598897</v>
      </c>
    </row>
    <row r="19" spans="1:11" ht="12.75">
      <c r="A19" s="31" t="s">
        <v>2</v>
      </c>
      <c r="B19" s="12">
        <v>8</v>
      </c>
      <c r="C19" s="9">
        <v>3</v>
      </c>
      <c r="D19" s="20">
        <f>C19*B23</f>
        <v>138000</v>
      </c>
      <c r="E19" s="22">
        <f>D19*B11/100</f>
        <v>27580.978635423846</v>
      </c>
      <c r="F19" s="9">
        <v>3</v>
      </c>
      <c r="G19" s="20">
        <f>B23*F19</f>
        <v>138000</v>
      </c>
      <c r="H19" s="22">
        <f>G19*B11/100</f>
        <v>27580.978635423846</v>
      </c>
      <c r="I19" s="9">
        <v>2</v>
      </c>
      <c r="J19" s="20">
        <f>I19*B23</f>
        <v>92000</v>
      </c>
      <c r="K19" s="22">
        <f>J19*B11/100</f>
        <v>18387.319090282566</v>
      </c>
    </row>
    <row r="20" spans="1:11" ht="12.75">
      <c r="A20" s="31" t="s">
        <v>3</v>
      </c>
      <c r="B20" s="12">
        <v>9</v>
      </c>
      <c r="C20" s="9">
        <v>3</v>
      </c>
      <c r="D20" s="20">
        <f>C20*B23</f>
        <v>138000</v>
      </c>
      <c r="E20" s="22">
        <f>D20*B11/100</f>
        <v>27580.978635423846</v>
      </c>
      <c r="F20" s="9">
        <v>3</v>
      </c>
      <c r="G20" s="20">
        <f>F20*B23</f>
        <v>138000</v>
      </c>
      <c r="H20" s="22">
        <f>G20*B11/100</f>
        <v>27580.978635423846</v>
      </c>
      <c r="I20" s="9">
        <v>3</v>
      </c>
      <c r="J20" s="20">
        <f>I20*B23</f>
        <v>138000</v>
      </c>
      <c r="K20" s="22">
        <f>J20*B11/100</f>
        <v>27580.978635423846</v>
      </c>
    </row>
    <row r="21" spans="1:11" ht="13.5" thickBot="1">
      <c r="A21" s="32" t="s">
        <v>4</v>
      </c>
      <c r="B21" s="13">
        <v>11</v>
      </c>
      <c r="C21" s="19">
        <v>4</v>
      </c>
      <c r="D21" s="21">
        <f>C21*B23</f>
        <v>184000</v>
      </c>
      <c r="E21" s="23">
        <f>D21*B11/100</f>
        <v>36774.63818056513</v>
      </c>
      <c r="F21" s="19">
        <v>3</v>
      </c>
      <c r="G21" s="21">
        <f>F21*B23</f>
        <v>138000</v>
      </c>
      <c r="H21" s="23">
        <f>G21*B11/100</f>
        <v>27580.978635423846</v>
      </c>
      <c r="I21" s="19">
        <v>4</v>
      </c>
      <c r="J21" s="21">
        <f>I21*B23</f>
        <v>184000</v>
      </c>
      <c r="K21" s="23">
        <f>J21*B11/100</f>
        <v>36774.63818056513</v>
      </c>
    </row>
    <row r="22" spans="1:13" ht="12.75">
      <c r="A22" s="29"/>
      <c r="B22" s="5"/>
      <c r="C22" s="24">
        <f>SUM(C18:C21)</f>
        <v>16</v>
      </c>
      <c r="D22" s="26">
        <f>SUM(D18:D21)</f>
        <v>736000</v>
      </c>
      <c r="E22" s="25">
        <f>SUM(E18:E21)</f>
        <v>147098.55272226053</v>
      </c>
      <c r="F22" s="24">
        <f>SUM(F18:F21)</f>
        <v>16</v>
      </c>
      <c r="G22" s="33">
        <f>SUM(G18:G21)</f>
        <v>736000</v>
      </c>
      <c r="H22" s="33">
        <f>SUM(H18:H21)</f>
        <v>147098.5527222605</v>
      </c>
      <c r="I22" s="24">
        <f>SUM(I18:I21)</f>
        <v>16</v>
      </c>
      <c r="J22" s="33">
        <f>SUM(J18:J21)</f>
        <v>736000</v>
      </c>
      <c r="K22" s="33">
        <f>SUM(K18:K21)</f>
        <v>147098.55272226053</v>
      </c>
      <c r="L22" s="34">
        <f>D22+G22+J22</f>
        <v>2208000</v>
      </c>
      <c r="M22" s="35">
        <f>E22+H22+K22</f>
        <v>441295.6581667816</v>
      </c>
    </row>
    <row r="23" spans="1:12" ht="12.75">
      <c r="A23" s="29" t="s">
        <v>10</v>
      </c>
      <c r="B23" s="8">
        <v>46000</v>
      </c>
      <c r="C23" s="6"/>
      <c r="D23" s="6"/>
      <c r="E23" s="6"/>
      <c r="F23" s="6"/>
      <c r="G23" s="6"/>
      <c r="H23" s="6"/>
      <c r="I23" s="6"/>
      <c r="J23" s="6"/>
      <c r="K23" s="6"/>
      <c r="L23" s="34"/>
    </row>
    <row r="24" spans="1:11" ht="12.75">
      <c r="A24" s="29" t="s">
        <v>11</v>
      </c>
      <c r="B24" s="30">
        <v>16</v>
      </c>
      <c r="C24" s="6"/>
      <c r="D24" s="6"/>
      <c r="E24" s="6"/>
      <c r="F24" s="6"/>
      <c r="G24" s="6"/>
      <c r="H24" s="6"/>
      <c r="I24" s="6"/>
      <c r="J24" s="6"/>
      <c r="K24" s="6"/>
    </row>
    <row r="25" spans="1:11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ht="13.5" thickBot="1">
      <c r="A26" s="59" t="s">
        <v>8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</row>
    <row r="27" spans="1:11" ht="13.5" thickBot="1">
      <c r="A27" s="32" t="s">
        <v>25</v>
      </c>
      <c r="B27" s="32" t="s">
        <v>0</v>
      </c>
      <c r="C27" s="58">
        <v>2011</v>
      </c>
      <c r="D27" s="59"/>
      <c r="E27" s="50"/>
      <c r="F27" s="58">
        <v>2012</v>
      </c>
      <c r="G27" s="59"/>
      <c r="H27" s="50"/>
      <c r="I27" s="58">
        <v>2013</v>
      </c>
      <c r="J27" s="59"/>
      <c r="K27" s="50"/>
    </row>
    <row r="28" spans="1:11" ht="12.75">
      <c r="A28" s="11"/>
      <c r="B28" s="2"/>
      <c r="C28" s="1" t="s">
        <v>16</v>
      </c>
      <c r="D28" s="2" t="s">
        <v>17</v>
      </c>
      <c r="E28" s="14" t="s">
        <v>18</v>
      </c>
      <c r="F28" s="1" t="s">
        <v>16</v>
      </c>
      <c r="G28" s="2" t="s">
        <v>17</v>
      </c>
      <c r="H28" s="14" t="s">
        <v>18</v>
      </c>
      <c r="I28" s="1" t="s">
        <v>16</v>
      </c>
      <c r="J28" s="2" t="s">
        <v>17</v>
      </c>
      <c r="K28" s="14" t="s">
        <v>18</v>
      </c>
    </row>
    <row r="29" spans="1:11" ht="12.75">
      <c r="A29" s="31" t="s">
        <v>1</v>
      </c>
      <c r="B29" s="5">
        <v>5</v>
      </c>
      <c r="C29" s="9">
        <v>2</v>
      </c>
      <c r="D29" s="17">
        <f>C29*B34</f>
        <v>160000</v>
      </c>
      <c r="E29" s="18">
        <f>D29*$B$11/100</f>
        <v>31977.946243969676</v>
      </c>
      <c r="F29" s="5">
        <v>2</v>
      </c>
      <c r="G29" s="17">
        <f>F29*B34</f>
        <v>160000</v>
      </c>
      <c r="H29" s="39">
        <f>G29*$B$11/100</f>
        <v>31977.946243969676</v>
      </c>
      <c r="I29" s="9">
        <v>1</v>
      </c>
      <c r="J29" s="17">
        <f>I29*B34</f>
        <v>80000</v>
      </c>
      <c r="K29" s="18">
        <f>J29*$B$11/100</f>
        <v>15988.973121984838</v>
      </c>
    </row>
    <row r="30" spans="1:11" ht="12.75">
      <c r="A30" s="31" t="s">
        <v>2</v>
      </c>
      <c r="B30" s="5">
        <v>2</v>
      </c>
      <c r="C30" s="9"/>
      <c r="D30" s="17">
        <f>C30*B34</f>
        <v>0</v>
      </c>
      <c r="E30" s="18">
        <f>D30*$B$11/100</f>
        <v>0</v>
      </c>
      <c r="F30" s="5">
        <v>1</v>
      </c>
      <c r="G30" s="17">
        <f>F30*B34</f>
        <v>80000</v>
      </c>
      <c r="H30" s="39">
        <f>G30*$B$11/100</f>
        <v>15988.973121984838</v>
      </c>
      <c r="I30" s="9">
        <v>1</v>
      </c>
      <c r="J30" s="17">
        <f>I30*B34</f>
        <v>80000</v>
      </c>
      <c r="K30" s="18">
        <f>J30*$B$11/100</f>
        <v>15988.973121984838</v>
      </c>
    </row>
    <row r="31" spans="1:11" ht="12.75">
      <c r="A31" s="31" t="s">
        <v>3</v>
      </c>
      <c r="B31" s="5">
        <v>4</v>
      </c>
      <c r="C31" s="9">
        <v>1</v>
      </c>
      <c r="D31" s="17">
        <f>C31*B34</f>
        <v>80000</v>
      </c>
      <c r="E31" s="18">
        <f>D31*$B$11/100</f>
        <v>15988.973121984838</v>
      </c>
      <c r="F31" s="5">
        <v>1</v>
      </c>
      <c r="G31" s="17">
        <f>F31*B34</f>
        <v>80000</v>
      </c>
      <c r="H31" s="39">
        <f>G31*$B$11/100</f>
        <v>15988.973121984838</v>
      </c>
      <c r="I31" s="9">
        <v>2</v>
      </c>
      <c r="J31" s="17">
        <f>I31*B34</f>
        <v>160000</v>
      </c>
      <c r="K31" s="18">
        <f>J31*$B$11/100</f>
        <v>31977.946243969676</v>
      </c>
    </row>
    <row r="32" spans="1:11" ht="13.5" thickBot="1">
      <c r="A32" s="32" t="s">
        <v>4</v>
      </c>
      <c r="B32" s="37">
        <v>4</v>
      </c>
      <c r="C32" s="19">
        <v>2</v>
      </c>
      <c r="D32" s="38">
        <f>C32*B34</f>
        <v>160000</v>
      </c>
      <c r="E32" s="40">
        <f>D32*$B$11/100</f>
        <v>31977.946243969676</v>
      </c>
      <c r="F32" s="37">
        <v>1</v>
      </c>
      <c r="G32" s="38">
        <f>F32*B34</f>
        <v>80000</v>
      </c>
      <c r="H32" s="41">
        <f>G32*$B$11/100</f>
        <v>15988.973121984838</v>
      </c>
      <c r="I32" s="19">
        <v>1</v>
      </c>
      <c r="J32" s="38">
        <f>I32*B34</f>
        <v>80000</v>
      </c>
      <c r="K32" s="40">
        <f>J32*$B$11/100</f>
        <v>15988.973121984838</v>
      </c>
    </row>
    <row r="33" spans="1:13" ht="12.75">
      <c r="A33" s="29"/>
      <c r="B33" s="5"/>
      <c r="C33" s="24">
        <f>SUM(C29:C32)</f>
        <v>5</v>
      </c>
      <c r="D33" s="33">
        <f aca="true" t="shared" si="0" ref="D33:K33">SUM(D29:D32)</f>
        <v>400000</v>
      </c>
      <c r="E33" s="33">
        <f t="shared" si="0"/>
        <v>79944.86560992419</v>
      </c>
      <c r="F33" s="24">
        <f t="shared" si="0"/>
        <v>5</v>
      </c>
      <c r="G33" s="33">
        <f t="shared" si="0"/>
        <v>400000</v>
      </c>
      <c r="H33" s="33">
        <f t="shared" si="0"/>
        <v>79944.86560992419</v>
      </c>
      <c r="I33" s="24">
        <f t="shared" si="0"/>
        <v>5</v>
      </c>
      <c r="J33" s="33">
        <f t="shared" si="0"/>
        <v>400000</v>
      </c>
      <c r="K33" s="33">
        <f t="shared" si="0"/>
        <v>79944.86560992419</v>
      </c>
      <c r="L33" s="20">
        <f>D33+G33+J33</f>
        <v>1200000</v>
      </c>
      <c r="M33" s="34">
        <f>E33+H33+K33</f>
        <v>239834.59682977258</v>
      </c>
    </row>
    <row r="34" spans="1:12" ht="12.75">
      <c r="A34" s="29" t="s">
        <v>10</v>
      </c>
      <c r="B34" s="8">
        <v>80000</v>
      </c>
      <c r="C34" s="5"/>
      <c r="D34" s="5"/>
      <c r="E34" s="5"/>
      <c r="F34" s="5"/>
      <c r="G34" s="5"/>
      <c r="H34" s="5"/>
      <c r="I34" s="5"/>
      <c r="J34" s="5"/>
      <c r="K34" s="5"/>
      <c r="L34" s="6"/>
    </row>
    <row r="35" spans="1:11" ht="12.75">
      <c r="A35" s="29" t="s">
        <v>11</v>
      </c>
      <c r="B35" s="30">
        <v>5</v>
      </c>
      <c r="C35" s="6"/>
      <c r="D35" s="6"/>
      <c r="E35" s="6"/>
      <c r="F35" s="6"/>
      <c r="G35" s="6"/>
      <c r="H35" s="6"/>
      <c r="I35" s="6"/>
      <c r="J35" s="6"/>
      <c r="K35" s="6"/>
    </row>
    <row r="36" spans="1:1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ht="13.5" thickBot="1">
      <c r="A37" s="59" t="s">
        <v>9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</row>
    <row r="38" spans="1:11" ht="13.5" thickBot="1">
      <c r="A38" s="32" t="s">
        <v>25</v>
      </c>
      <c r="B38" s="32" t="s">
        <v>0</v>
      </c>
      <c r="C38" s="58">
        <v>2011</v>
      </c>
      <c r="D38" s="59"/>
      <c r="E38" s="50"/>
      <c r="F38" s="58">
        <v>2012</v>
      </c>
      <c r="G38" s="59"/>
      <c r="H38" s="50"/>
      <c r="I38" s="58">
        <v>2013</v>
      </c>
      <c r="J38" s="59"/>
      <c r="K38" s="50"/>
    </row>
    <row r="39" spans="1:11" ht="12.75">
      <c r="A39" s="11"/>
      <c r="B39" s="36"/>
      <c r="C39" s="1" t="s">
        <v>16</v>
      </c>
      <c r="D39" s="2" t="s">
        <v>17</v>
      </c>
      <c r="E39" s="14" t="s">
        <v>18</v>
      </c>
      <c r="F39" s="1" t="s">
        <v>16</v>
      </c>
      <c r="G39" s="2" t="s">
        <v>17</v>
      </c>
      <c r="H39" s="14" t="s">
        <v>18</v>
      </c>
      <c r="I39" s="1" t="s">
        <v>16</v>
      </c>
      <c r="J39" s="2" t="s">
        <v>17</v>
      </c>
      <c r="K39" s="14" t="s">
        <v>18</v>
      </c>
    </row>
    <row r="40" spans="1:11" ht="12.75">
      <c r="A40" s="31" t="s">
        <v>1</v>
      </c>
      <c r="B40" s="12"/>
      <c r="C40" s="3"/>
      <c r="D40" s="6"/>
      <c r="E40" s="7"/>
      <c r="F40" s="3"/>
      <c r="G40" s="6"/>
      <c r="H40" s="7"/>
      <c r="I40" s="3"/>
      <c r="J40" s="6"/>
      <c r="K40" s="7"/>
    </row>
    <row r="41" spans="1:11" ht="12.75">
      <c r="A41" s="31" t="s">
        <v>2</v>
      </c>
      <c r="B41" s="12">
        <v>9</v>
      </c>
      <c r="C41" s="9">
        <v>3</v>
      </c>
      <c r="D41" s="17">
        <f>C41*B45</f>
        <v>105000</v>
      </c>
      <c r="E41" s="18">
        <f>D41*$B$11/100</f>
        <v>20985.527222605102</v>
      </c>
      <c r="F41" s="9">
        <v>3</v>
      </c>
      <c r="G41" s="17">
        <f>F41*B45</f>
        <v>105000</v>
      </c>
      <c r="H41" s="18">
        <f>G41*$B$11/100</f>
        <v>20985.527222605102</v>
      </c>
      <c r="I41" s="9">
        <v>3</v>
      </c>
      <c r="J41" s="17">
        <f>I41*B45</f>
        <v>105000</v>
      </c>
      <c r="K41" s="18">
        <f>J41*$B$11/100</f>
        <v>20985.527222605102</v>
      </c>
    </row>
    <row r="42" spans="1:11" ht="12.75">
      <c r="A42" s="31" t="s">
        <v>3</v>
      </c>
      <c r="B42" s="12">
        <v>8</v>
      </c>
      <c r="C42" s="9">
        <v>3</v>
      </c>
      <c r="D42" s="17">
        <f>C42*B45</f>
        <v>105000</v>
      </c>
      <c r="E42" s="18">
        <f>D42*$B$11/100</f>
        <v>20985.527222605102</v>
      </c>
      <c r="F42" s="9">
        <v>3</v>
      </c>
      <c r="G42" s="17">
        <f>F42*B45</f>
        <v>105000</v>
      </c>
      <c r="H42" s="18">
        <f>G42*$B$11/100</f>
        <v>20985.527222605102</v>
      </c>
      <c r="I42" s="9">
        <v>2</v>
      </c>
      <c r="J42" s="17">
        <f>I42*B45</f>
        <v>70000</v>
      </c>
      <c r="K42" s="18">
        <f>J42*$B$11/100</f>
        <v>13990.351481736732</v>
      </c>
    </row>
    <row r="43" spans="1:11" ht="13.5" thickBot="1">
      <c r="A43" s="32" t="s">
        <v>4</v>
      </c>
      <c r="B43" s="13">
        <v>10</v>
      </c>
      <c r="C43" s="19">
        <v>3</v>
      </c>
      <c r="D43" s="38">
        <f>C43*B45</f>
        <v>105000</v>
      </c>
      <c r="E43" s="40">
        <f>D43*$B$11/100</f>
        <v>20985.527222605102</v>
      </c>
      <c r="F43" s="19">
        <v>3</v>
      </c>
      <c r="G43" s="38">
        <f>F43*B45</f>
        <v>105000</v>
      </c>
      <c r="H43" s="40">
        <f>G43*$B$11/100</f>
        <v>20985.527222605102</v>
      </c>
      <c r="I43" s="19">
        <v>4</v>
      </c>
      <c r="J43" s="38">
        <f>I43*B45</f>
        <v>140000</v>
      </c>
      <c r="K43" s="40">
        <f>J43*$B$11/100</f>
        <v>27980.702963473464</v>
      </c>
    </row>
    <row r="44" spans="1:13" ht="12.75">
      <c r="A44" s="6"/>
      <c r="B44" s="6"/>
      <c r="C44" s="24">
        <f>SUM(C40:C43)</f>
        <v>9</v>
      </c>
      <c r="D44" s="33">
        <f aca="true" t="shared" si="1" ref="D44:K44">SUM(D40:D43)</f>
        <v>315000</v>
      </c>
      <c r="E44" s="33">
        <f t="shared" si="1"/>
        <v>62956.581667815306</v>
      </c>
      <c r="F44" s="24">
        <f t="shared" si="1"/>
        <v>9</v>
      </c>
      <c r="G44" s="33">
        <f t="shared" si="1"/>
        <v>315000</v>
      </c>
      <c r="H44" s="33">
        <f t="shared" si="1"/>
        <v>62956.581667815306</v>
      </c>
      <c r="I44" s="24">
        <f t="shared" si="1"/>
        <v>9</v>
      </c>
      <c r="J44" s="33">
        <f t="shared" si="1"/>
        <v>315000</v>
      </c>
      <c r="K44" s="33">
        <f t="shared" si="1"/>
        <v>62956.5816678153</v>
      </c>
      <c r="L44" s="34">
        <f>D44+G44+J44</f>
        <v>945000</v>
      </c>
      <c r="M44" s="34">
        <f>E44+H44+K44</f>
        <v>188869.74500344592</v>
      </c>
    </row>
    <row r="45" spans="1:11" ht="12.75">
      <c r="A45" s="29" t="s">
        <v>10</v>
      </c>
      <c r="B45" s="8">
        <v>35000</v>
      </c>
      <c r="C45" s="6"/>
      <c r="D45" s="6"/>
      <c r="E45" s="6"/>
      <c r="F45" s="6"/>
      <c r="G45" s="6"/>
      <c r="H45" s="6"/>
      <c r="I45" s="6"/>
      <c r="J45" s="6"/>
      <c r="K45" s="6"/>
    </row>
    <row r="46" spans="1:14" ht="12.75">
      <c r="A46" s="29" t="s">
        <v>11</v>
      </c>
      <c r="B46" s="30">
        <v>9</v>
      </c>
      <c r="C46" s="6"/>
      <c r="D46" s="20">
        <f>D22+D33+D44</f>
        <v>1451000</v>
      </c>
      <c r="E46" s="45">
        <f>E22+E33+E44</f>
        <v>290000</v>
      </c>
      <c r="F46" s="6"/>
      <c r="G46" s="20">
        <f>G22+G33+G44</f>
        <v>1451000</v>
      </c>
      <c r="H46" s="6"/>
      <c r="I46" s="6"/>
      <c r="J46" s="6"/>
      <c r="K46" s="6"/>
      <c r="L46" s="42">
        <f>SUM(L22:L44)</f>
        <v>4353000</v>
      </c>
      <c r="M46" s="43">
        <f>SUM(M22:M44)</f>
        <v>870000.0000000001</v>
      </c>
      <c r="N46" s="44" t="s">
        <v>27</v>
      </c>
    </row>
    <row r="47" spans="5:14" ht="12.75">
      <c r="E47" s="35"/>
      <c r="L47" s="42">
        <f>L46/3</f>
        <v>1451000</v>
      </c>
      <c r="M47" s="43">
        <f>M46/3</f>
        <v>290000.00000000006</v>
      </c>
      <c r="N47" s="44" t="s">
        <v>26</v>
      </c>
    </row>
    <row r="48" ht="12.75">
      <c r="D48" s="34"/>
    </row>
    <row r="50" spans="1:7" ht="13.5" thickBot="1">
      <c r="A50" s="47" t="s">
        <v>34</v>
      </c>
      <c r="B50" s="47"/>
      <c r="C50" s="47"/>
      <c r="D50" s="47"/>
      <c r="E50" s="47"/>
      <c r="F50" s="47"/>
      <c r="G50" s="47"/>
    </row>
    <row r="51" spans="1:7" ht="13.5" thickBot="1">
      <c r="A51" s="4"/>
      <c r="B51" s="10" t="s">
        <v>1</v>
      </c>
      <c r="C51" s="27" t="s">
        <v>2</v>
      </c>
      <c r="D51" s="28"/>
      <c r="E51" s="27" t="s">
        <v>3</v>
      </c>
      <c r="F51" s="28"/>
      <c r="G51" s="10" t="s">
        <v>4</v>
      </c>
    </row>
    <row r="52" spans="1:7" ht="12.75">
      <c r="A52" s="56" t="s">
        <v>28</v>
      </c>
      <c r="B52" s="52">
        <f>D18+D29+D40</f>
        <v>436000</v>
      </c>
      <c r="C52" s="53">
        <f>D19+D30+D41</f>
        <v>243000</v>
      </c>
      <c r="D52" s="54"/>
      <c r="E52" s="53">
        <f>D20+D31+D42</f>
        <v>323000</v>
      </c>
      <c r="F52" s="54"/>
      <c r="G52" s="55">
        <f>D21+D32+D43</f>
        <v>449000</v>
      </c>
    </row>
    <row r="53" spans="1:7" ht="13.5" thickBot="1">
      <c r="A53" s="46" t="s">
        <v>29</v>
      </c>
      <c r="B53" s="48">
        <f>E18+E29+E40</f>
        <v>87139.90351481737</v>
      </c>
      <c r="C53" s="49">
        <f>E19+E30+E42</f>
        <v>48566.50585802895</v>
      </c>
      <c r="D53" s="50"/>
      <c r="E53" s="49">
        <f>E20+E31+E42</f>
        <v>64555.47898001379</v>
      </c>
      <c r="F53" s="50"/>
      <c r="G53" s="51">
        <f>E21+E32+E43</f>
        <v>89738.11164713991</v>
      </c>
    </row>
    <row r="54" spans="1:7" ht="12.75">
      <c r="A54" s="56" t="s">
        <v>30</v>
      </c>
      <c r="B54" s="52">
        <f>G18+G29+G40</f>
        <v>482000</v>
      </c>
      <c r="C54" s="53">
        <f>G19+G30+G41</f>
        <v>323000</v>
      </c>
      <c r="D54" s="54"/>
      <c r="E54" s="53">
        <f>G20+G31+G42</f>
        <v>323000</v>
      </c>
      <c r="F54" s="54"/>
      <c r="G54" s="55">
        <f>G21+G32+G43</f>
        <v>323000</v>
      </c>
    </row>
    <row r="55" spans="1:7" ht="13.5" thickBot="1">
      <c r="A55" s="46" t="s">
        <v>31</v>
      </c>
      <c r="B55" s="48">
        <f>H18+H29+H40</f>
        <v>96333.56305995864</v>
      </c>
      <c r="C55" s="49">
        <f>H19+H30+H41</f>
        <v>64555.47898001379</v>
      </c>
      <c r="D55" s="50"/>
      <c r="E55" s="49">
        <f>H20+H31+H42</f>
        <v>64555.47898001379</v>
      </c>
      <c r="F55" s="50"/>
      <c r="G55" s="51">
        <f>H21+H32+H43</f>
        <v>64555.47898001379</v>
      </c>
    </row>
    <row r="56" spans="1:7" ht="12.75">
      <c r="A56" s="56" t="s">
        <v>32</v>
      </c>
      <c r="B56" s="52">
        <f>J18+J29+J40</f>
        <v>402000</v>
      </c>
      <c r="C56" s="53">
        <f>J19+J30+J41</f>
        <v>277000</v>
      </c>
      <c r="D56" s="54"/>
      <c r="E56" s="53">
        <f>J20+J31+J42</f>
        <v>368000</v>
      </c>
      <c r="F56" s="54"/>
      <c r="G56" s="55">
        <f>J21+J32+J43</f>
        <v>404000</v>
      </c>
    </row>
    <row r="57" spans="1:7" ht="13.5" thickBot="1">
      <c r="A57" s="46" t="s">
        <v>33</v>
      </c>
      <c r="B57" s="48">
        <f>K18+K29+K40</f>
        <v>80344.58993797381</v>
      </c>
      <c r="C57" s="49">
        <f>K19+K30+K41</f>
        <v>55361.81943487251</v>
      </c>
      <c r="D57" s="50"/>
      <c r="E57" s="49">
        <f>K20+K31+K42</f>
        <v>73549.27636113027</v>
      </c>
      <c r="F57" s="50"/>
      <c r="G57" s="51">
        <f>K21+K32+K43</f>
        <v>80744.31426602343</v>
      </c>
    </row>
  </sheetData>
  <mergeCells count="28">
    <mergeCell ref="A1:K1"/>
    <mergeCell ref="C56:D56"/>
    <mergeCell ref="C57:D57"/>
    <mergeCell ref="E52:F52"/>
    <mergeCell ref="E53:F53"/>
    <mergeCell ref="E54:F54"/>
    <mergeCell ref="E55:F55"/>
    <mergeCell ref="E56:F56"/>
    <mergeCell ref="E57:F57"/>
    <mergeCell ref="C52:D52"/>
    <mergeCell ref="C53:D53"/>
    <mergeCell ref="C54:D54"/>
    <mergeCell ref="C55:D55"/>
    <mergeCell ref="C38:E38"/>
    <mergeCell ref="F38:H38"/>
    <mergeCell ref="I38:K38"/>
    <mergeCell ref="C51:D51"/>
    <mergeCell ref="E51:F51"/>
    <mergeCell ref="A50:G50"/>
    <mergeCell ref="A15:K15"/>
    <mergeCell ref="A26:K26"/>
    <mergeCell ref="A37:K37"/>
    <mergeCell ref="C16:E16"/>
    <mergeCell ref="F16:H16"/>
    <mergeCell ref="I16:K16"/>
    <mergeCell ref="C27:E27"/>
    <mergeCell ref="F27:H27"/>
    <mergeCell ref="I27:K27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F7"/>
  <sheetViews>
    <sheetView workbookViewId="0" topLeftCell="A1">
      <selection activeCell="A9" sqref="A9"/>
    </sheetView>
  </sheetViews>
  <sheetFormatPr defaultColWidth="11.421875" defaultRowHeight="12.75"/>
  <cols>
    <col min="1" max="1" width="15.8515625" style="0" customWidth="1"/>
  </cols>
  <sheetData>
    <row r="3" spans="3:6" ht="12.75">
      <c r="C3" t="s">
        <v>1</v>
      </c>
      <c r="D3" t="s">
        <v>2</v>
      </c>
      <c r="E3" t="s">
        <v>3</v>
      </c>
      <c r="F3" t="s">
        <v>4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Vestvågøy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Ragnhild Sæbø</dc:creator>
  <cp:keywords/>
  <dc:description/>
  <cp:lastModifiedBy>Ragnhild Sæbø</cp:lastModifiedBy>
  <cp:lastPrinted>2010-09-23T13:56:08Z</cp:lastPrinted>
  <dcterms:created xsi:type="dcterms:W3CDTF">2010-09-22T07:43:55Z</dcterms:created>
  <dcterms:modified xsi:type="dcterms:W3CDTF">2010-09-23T13:57:25Z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  <property fmtid="{D5CDD505-2E9C-101B-9397-08002B2CF9AE}" pid="3" name="DOK">
    <vt:i4>12980</vt:i4>
  </property>
  <property fmtid="{D5CDD505-2E9C-101B-9397-08002B2CF9AE}" pid="4" name="JP">
    <vt:i4>2010002566</vt:i4>
  </property>
  <property fmtid="{D5CDD505-2E9C-101B-9397-08002B2CF9AE}" pid="5" name="VARIA">
    <vt:lpwstr>P</vt:lpwstr>
  </property>
  <property fmtid="{D5CDD505-2E9C-101B-9397-08002B2CF9AE}" pid="6" name="VERSJ">
    <vt:i4>1</vt:i4>
  </property>
  <property fmtid="{D5CDD505-2E9C-101B-9397-08002B2CF9AE}" pid="7" name="SERV">
    <vt:lpwstr>lo-a-acodb</vt:lpwstr>
  </property>
  <property fmtid="{D5CDD505-2E9C-101B-9397-08002B2CF9AE}" pid="8" name="DATABA">
    <vt:lpwstr>WebSak_Varoy</vt:lpwstr>
  </property>
  <property fmtid="{D5CDD505-2E9C-101B-9397-08002B2CF9AE}" pid="9" name="BRUKER">
    <vt:lpwstr>17</vt:lpwstr>
  </property>
  <property fmtid="{D5CDD505-2E9C-101B-9397-08002B2CF9AE}" pid="10" name="VM_STAT">
    <vt:lpwstr>R</vt:lpwstr>
  </property>
</Properties>
</file>